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I16" i="1" l="1"/>
  <c r="I19" i="1" s="1"/>
  <c r="D13" i="1"/>
  <c r="O12" i="1"/>
  <c r="O16" i="1" s="1"/>
  <c r="O19" i="1" s="1"/>
  <c r="N19" i="1" s="1"/>
  <c r="E19" i="1"/>
  <c r="F19" i="1"/>
  <c r="K16" i="1"/>
  <c r="H19" i="1"/>
  <c r="L16" i="1"/>
  <c r="G19" i="1"/>
  <c r="M19" i="1" l="1"/>
  <c r="M16" i="1"/>
  <c r="L19" i="1"/>
  <c r="N12" i="1"/>
  <c r="N16" i="1" s="1"/>
  <c r="K19" i="1"/>
</calcChain>
</file>

<file path=xl/sharedStrings.xml><?xml version="1.0" encoding="utf-8"?>
<sst xmlns="http://schemas.openxmlformats.org/spreadsheetml/2006/main" count="87" uniqueCount="55">
  <si>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</si>
  <si>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</si>
  <si>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</si>
  <si>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</si>
  <si>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</si>
  <si>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</si>
  <si>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</si>
  <si>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</si>
  <si>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</si>
  <si>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</si>
  <si>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</si>
  <si>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</si>
  <si>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</si>
  <si>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</si>
  <si>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</si>
  <si>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</si>
  <si>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</si>
  <si>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</si>
  <si>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</si>
  <si>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</si>
  <si>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</si>
  <si>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</si>
  <si>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</si>
  <si>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</si>
  <si>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</si>
  <si>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</si>
  <si>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</si>
  <si>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</si>
  <si>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</si>
  <si>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</si>
  <si>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</si>
  <si>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</si>
  <si>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</si>
  <si>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</si>
  <si>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</si>
  <si>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</si>
  <si>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</si>
  <si>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</si>
  <si>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</si>
  <si>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</si>
  <si>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</si>
  <si>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</si>
  <si>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LaVe</t>
  </si>
  <si>
    <t>11.</t>
  </si>
  <si>
    <t>LaVe = Lappajärven Veikot  (1911)</t>
  </si>
  <si>
    <t>ViVe</t>
  </si>
  <si>
    <t>09.05. 2017  Pesäkarhut - LaVe  2-0  (4-2, 15-1)</t>
  </si>
  <si>
    <t>suomensarja</t>
  </si>
  <si>
    <t>23.1.1995   Alajärvi</t>
  </si>
  <si>
    <t>Karoliina Luoma-aho</t>
  </si>
  <si>
    <t>28.05. 2017  LaVe - KPK  0-2  (2-5, 4-11)</t>
  </si>
  <si>
    <t>6.  ottelu</t>
  </si>
  <si>
    <t xml:space="preserve">  22 v  3 kk 16 pv</t>
  </si>
  <si>
    <t xml:space="preserve">  22 v  4 kk   5 pv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</si>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</sst>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0.855468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9" s="10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9" ht="15" customHeight="1" x14ac:dyDescent="0.2">
      <c r="A4" s="1"/>
      <c r="B4" s="79">
        <v>2011</v>
      </c>
      <c r="C4" s="79"/>
      <c r="D4" s="80" t="s">
        <v>45</v>
      </c>
      <c r="E4" s="79"/>
      <c r="F4" s="81" t="s">
        <v>41</v>
      </c>
      <c r="G4" s="84"/>
      <c r="H4" s="83"/>
      <c r="I4" s="79"/>
      <c r="J4" s="79"/>
      <c r="K4" s="79"/>
      <c r="L4" s="79"/>
      <c r="M4" s="79"/>
      <c r="N4" s="82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  <c r="AM4" s="9"/>
    </row>
    <row r="5" spans="1:39" ht="15" customHeight="1" x14ac:dyDescent="0.2">
      <c r="A5" s="1"/>
      <c r="B5" s="87">
        <v>2012</v>
      </c>
      <c r="C5" s="87"/>
      <c r="D5" s="88" t="s">
        <v>45</v>
      </c>
      <c r="E5" s="87"/>
      <c r="F5" s="89" t="s">
        <v>47</v>
      </c>
      <c r="G5" s="90"/>
      <c r="H5" s="91"/>
      <c r="I5" s="87"/>
      <c r="J5" s="87"/>
      <c r="K5" s="87"/>
      <c r="L5" s="87"/>
      <c r="M5" s="87"/>
      <c r="N5" s="87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14"/>
      <c r="AG5" s="86"/>
      <c r="AH5" s="9"/>
      <c r="AI5" s="9"/>
      <c r="AJ5" s="9"/>
      <c r="AK5" s="9"/>
      <c r="AL5" s="9"/>
      <c r="AM5" s="9"/>
    </row>
    <row r="6" spans="1:39" ht="15" customHeight="1" x14ac:dyDescent="0.2">
      <c r="A6" s="1"/>
      <c r="B6" s="79">
        <v>2013</v>
      </c>
      <c r="C6" s="79"/>
      <c r="D6" s="80" t="s">
        <v>42</v>
      </c>
      <c r="E6" s="79"/>
      <c r="F6" s="81" t="s">
        <v>41</v>
      </c>
      <c r="G6" s="84"/>
      <c r="H6" s="83"/>
      <c r="I6" s="79"/>
      <c r="J6" s="79"/>
      <c r="K6" s="79"/>
      <c r="L6" s="79"/>
      <c r="M6" s="79"/>
      <c r="N6" s="82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31"/>
      <c r="AE6" s="31"/>
      <c r="AF6" s="14"/>
      <c r="AG6" s="9"/>
      <c r="AH6" s="9"/>
      <c r="AI6" s="9"/>
      <c r="AJ6" s="9"/>
      <c r="AK6" s="9"/>
      <c r="AL6" s="9"/>
    </row>
    <row r="7" spans="1:39" ht="15" customHeight="1" x14ac:dyDescent="0.2">
      <c r="A7" s="1"/>
      <c r="B7" s="79">
        <v>2014</v>
      </c>
      <c r="C7" s="79"/>
      <c r="D7" s="80" t="s">
        <v>42</v>
      </c>
      <c r="E7" s="79"/>
      <c r="F7" s="81" t="s">
        <v>41</v>
      </c>
      <c r="G7" s="84"/>
      <c r="H7" s="83"/>
      <c r="I7" s="79"/>
      <c r="J7" s="79"/>
      <c r="K7" s="79"/>
      <c r="L7" s="79"/>
      <c r="M7" s="79"/>
      <c r="N7" s="82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31"/>
      <c r="AE7" s="31"/>
      <c r="AF7" s="14"/>
      <c r="AG7" s="9"/>
      <c r="AH7" s="9"/>
      <c r="AI7" s="9"/>
      <c r="AJ7" s="9"/>
      <c r="AK7" s="9"/>
      <c r="AL7" s="9"/>
    </row>
    <row r="8" spans="1:39" ht="15" customHeight="1" x14ac:dyDescent="0.2">
      <c r="A8" s="1"/>
      <c r="B8" s="79">
        <v>2015</v>
      </c>
      <c r="C8" s="79"/>
      <c r="D8" s="80" t="s">
        <v>42</v>
      </c>
      <c r="E8" s="79"/>
      <c r="F8" s="81" t="s">
        <v>41</v>
      </c>
      <c r="G8" s="84"/>
      <c r="H8" s="83"/>
      <c r="I8" s="79"/>
      <c r="J8" s="79"/>
      <c r="K8" s="79"/>
      <c r="L8" s="79"/>
      <c r="M8" s="79"/>
      <c r="N8" s="82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9" ht="15" customHeight="1" x14ac:dyDescent="0.2">
      <c r="A9" s="1"/>
      <c r="B9" s="79">
        <v>2016</v>
      </c>
      <c r="C9" s="79"/>
      <c r="D9" s="80" t="s">
        <v>42</v>
      </c>
      <c r="E9" s="79"/>
      <c r="F9" s="81" t="s">
        <v>41</v>
      </c>
      <c r="G9" s="84"/>
      <c r="H9" s="83"/>
      <c r="I9" s="79"/>
      <c r="J9" s="79"/>
      <c r="K9" s="79"/>
      <c r="L9" s="79"/>
      <c r="M9" s="79"/>
      <c r="N9" s="82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31"/>
      <c r="AE9" s="31"/>
      <c r="AF9" s="14"/>
      <c r="AG9" s="9"/>
      <c r="AH9" s="9"/>
      <c r="AI9" s="9"/>
      <c r="AJ9" s="9"/>
      <c r="AK9" s="9"/>
      <c r="AL9" s="9"/>
    </row>
    <row r="10" spans="1:39" ht="15" customHeight="1" x14ac:dyDescent="0.2">
      <c r="A10" s="1"/>
      <c r="B10" s="26">
        <v>2017</v>
      </c>
      <c r="C10" s="26" t="s">
        <v>43</v>
      </c>
      <c r="D10" s="27" t="s">
        <v>42</v>
      </c>
      <c r="E10" s="26">
        <v>24</v>
      </c>
      <c r="F10" s="26">
        <v>0</v>
      </c>
      <c r="G10" s="26">
        <v>2</v>
      </c>
      <c r="H10" s="26">
        <v>2</v>
      </c>
      <c r="I10" s="26">
        <v>40</v>
      </c>
      <c r="J10" s="26">
        <v>22</v>
      </c>
      <c r="K10" s="26">
        <v>9</v>
      </c>
      <c r="L10" s="26">
        <v>7</v>
      </c>
      <c r="M10" s="26">
        <v>2</v>
      </c>
      <c r="N10" s="28">
        <v>0.34179999999999999</v>
      </c>
      <c r="O10" s="29">
        <v>132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26"/>
      <c r="AC10" s="26"/>
      <c r="AD10" s="31"/>
      <c r="AE10" s="31"/>
      <c r="AF10" s="14"/>
      <c r="AG10" s="9"/>
      <c r="AH10" s="9"/>
      <c r="AI10" s="9"/>
      <c r="AJ10" s="9"/>
      <c r="AK10" s="9"/>
      <c r="AL10" s="9"/>
    </row>
    <row r="11" spans="1:39" ht="15" customHeight="1" x14ac:dyDescent="0.2">
      <c r="A11" s="1"/>
      <c r="B11" s="26">
        <v>2018</v>
      </c>
      <c r="C11" s="26" t="s">
        <v>43</v>
      </c>
      <c r="D11" s="27" t="s">
        <v>42</v>
      </c>
      <c r="E11" s="26">
        <v>24</v>
      </c>
      <c r="F11" s="26">
        <v>0</v>
      </c>
      <c r="G11" s="26">
        <v>1</v>
      </c>
      <c r="H11" s="26">
        <v>6</v>
      </c>
      <c r="I11" s="26">
        <v>58</v>
      </c>
      <c r="J11" s="26">
        <v>19</v>
      </c>
      <c r="K11" s="26">
        <v>29</v>
      </c>
      <c r="L11" s="26">
        <v>9</v>
      </c>
      <c r="M11" s="26">
        <v>1</v>
      </c>
      <c r="N11" s="28">
        <v>0.46400000000000002</v>
      </c>
      <c r="O11" s="29">
        <v>125</v>
      </c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31"/>
      <c r="AE11" s="31"/>
      <c r="AF11" s="14"/>
      <c r="AG11" s="9"/>
      <c r="AH11" s="9"/>
      <c r="AI11" s="9"/>
      <c r="AJ11" s="9"/>
      <c r="AK11" s="9"/>
      <c r="AL11" s="9"/>
    </row>
    <row r="12" spans="1:39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48</v>
      </c>
      <c r="F12" s="19">
        <f t="shared" si="0"/>
        <v>0</v>
      </c>
      <c r="G12" s="19">
        <f t="shared" si="0"/>
        <v>3</v>
      </c>
      <c r="H12" s="19">
        <f t="shared" si="0"/>
        <v>8</v>
      </c>
      <c r="I12" s="19">
        <f t="shared" si="0"/>
        <v>98</v>
      </c>
      <c r="J12" s="19">
        <f t="shared" si="0"/>
        <v>41</v>
      </c>
      <c r="K12" s="19">
        <f t="shared" si="0"/>
        <v>38</v>
      </c>
      <c r="L12" s="19">
        <f t="shared" si="0"/>
        <v>16</v>
      </c>
      <c r="M12" s="19">
        <f t="shared" si="0"/>
        <v>3</v>
      </c>
      <c r="N12" s="32">
        <f>PRODUCT(I12/O12)</f>
        <v>0.38132295719844356</v>
      </c>
      <c r="O12" s="33">
        <f t="shared" ref="O12:AE12" si="1">SUM(O4:O11)</f>
        <v>257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9"/>
      <c r="AH12" s="9"/>
      <c r="AI12" s="9"/>
      <c r="AJ12" s="9"/>
      <c r="AK12" s="9"/>
      <c r="AL12" s="9"/>
    </row>
    <row r="13" spans="1:39" s="10" customFormat="1" ht="15" customHeight="1" x14ac:dyDescent="0.2">
      <c r="A13" s="1"/>
      <c r="B13" s="27" t="s">
        <v>2</v>
      </c>
      <c r="C13" s="31"/>
      <c r="D13" s="34">
        <f>SUM(F12:H12)+((I12-F12-G12)/3)+(E12/3)+(Z12*25)+(AA12*25)+(AB12*10)+(AC12*25)+(AD12*20)+(AE12*15)</f>
        <v>58.666666666666671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9"/>
      <c r="AH13" s="9"/>
      <c r="AI13" s="9"/>
      <c r="AJ13" s="9"/>
      <c r="AK13" s="9"/>
      <c r="AL13" s="9"/>
    </row>
    <row r="14" spans="1:39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9"/>
      <c r="AH14" s="9"/>
      <c r="AI14" s="9"/>
      <c r="AJ14" s="9"/>
      <c r="AK14" s="9"/>
      <c r="AL14" s="9"/>
    </row>
    <row r="15" spans="1:39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30</v>
      </c>
      <c r="L15" s="19" t="s">
        <v>31</v>
      </c>
      <c r="M15" s="19" t="s">
        <v>32</v>
      </c>
      <c r="N15" s="32" t="s">
        <v>38</v>
      </c>
      <c r="O15" s="24"/>
      <c r="P15" s="41" t="s">
        <v>39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9"/>
      <c r="AH15" s="9"/>
      <c r="AI15" s="9"/>
      <c r="AJ15" s="9"/>
      <c r="AK15" s="9"/>
      <c r="AL15" s="9"/>
    </row>
    <row r="16" spans="1:39" ht="15" customHeight="1" x14ac:dyDescent="0.2">
      <c r="A16" s="1"/>
      <c r="B16" s="41" t="s">
        <v>17</v>
      </c>
      <c r="C16" s="13"/>
      <c r="D16" s="44"/>
      <c r="E16" s="26">
        <f>PRODUCT(E12)</f>
        <v>48</v>
      </c>
      <c r="F16" s="26">
        <f>PRODUCT(F12)</f>
        <v>0</v>
      </c>
      <c r="G16" s="26">
        <f>PRODUCT(G12)</f>
        <v>3</v>
      </c>
      <c r="H16" s="26">
        <f>PRODUCT(H12)</f>
        <v>8</v>
      </c>
      <c r="I16" s="26">
        <f>PRODUCT(I12)</f>
        <v>98</v>
      </c>
      <c r="J16" s="1"/>
      <c r="K16" s="45">
        <f>PRODUCT((F16+G16)/E16)</f>
        <v>6.25E-2</v>
      </c>
      <c r="L16" s="45">
        <f>PRODUCT(H16/E16)</f>
        <v>0.16666666666666666</v>
      </c>
      <c r="M16" s="45">
        <f>PRODUCT(I16/E16)</f>
        <v>2.0416666666666665</v>
      </c>
      <c r="N16" s="46">
        <f>PRODUCT(N12)</f>
        <v>0.38132295719844356</v>
      </c>
      <c r="O16" s="24">
        <f>PRODUCT(O12)</f>
        <v>257</v>
      </c>
      <c r="P16" s="47" t="s">
        <v>21</v>
      </c>
      <c r="Q16" s="48"/>
      <c r="R16" s="48"/>
      <c r="S16" s="49" t="s">
        <v>46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50" t="s">
        <v>22</v>
      </c>
      <c r="AE16" s="49"/>
      <c r="AF16" s="51" t="s">
        <v>52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6"/>
      <c r="F17" s="26"/>
      <c r="G17" s="26"/>
      <c r="H17" s="26"/>
      <c r="I17" s="26"/>
      <c r="J17" s="1"/>
      <c r="K17" s="45"/>
      <c r="L17" s="45"/>
      <c r="M17" s="45"/>
      <c r="N17" s="28"/>
      <c r="O17" s="24"/>
      <c r="P17" s="55" t="s">
        <v>23</v>
      </c>
      <c r="Q17" s="56"/>
      <c r="R17" s="56"/>
      <c r="S17" s="57" t="s">
        <v>50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 t="s">
        <v>51</v>
      </c>
      <c r="AE17" s="57"/>
      <c r="AF17" s="59" t="s">
        <v>53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19</v>
      </c>
      <c r="C18" s="61"/>
      <c r="D18" s="62"/>
      <c r="E18" s="30"/>
      <c r="F18" s="30"/>
      <c r="G18" s="30"/>
      <c r="H18" s="30"/>
      <c r="I18" s="30"/>
      <c r="J18" s="1"/>
      <c r="K18" s="63"/>
      <c r="L18" s="63"/>
      <c r="M18" s="63"/>
      <c r="N18" s="64"/>
      <c r="O18" s="24"/>
      <c r="P18" s="55" t="s">
        <v>24</v>
      </c>
      <c r="Q18" s="56"/>
      <c r="R18" s="56"/>
      <c r="S18" s="57" t="s">
        <v>50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8" t="s">
        <v>51</v>
      </c>
      <c r="AE18" s="57"/>
      <c r="AF18" s="59" t="s">
        <v>53</v>
      </c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65" t="s">
        <v>20</v>
      </c>
      <c r="C19" s="66"/>
      <c r="D19" s="67"/>
      <c r="E19" s="19">
        <f>SUM(E16:E18)</f>
        <v>48</v>
      </c>
      <c r="F19" s="19">
        <f>SUM(F16:F18)</f>
        <v>0</v>
      </c>
      <c r="G19" s="19">
        <f>SUM(G16:G18)</f>
        <v>3</v>
      </c>
      <c r="H19" s="19">
        <f>SUM(H16:H18)</f>
        <v>8</v>
      </c>
      <c r="I19" s="19">
        <f>SUM(I16:I18)</f>
        <v>98</v>
      </c>
      <c r="J19" s="1"/>
      <c r="K19" s="68">
        <f>PRODUCT((F19+G19)/E19)</f>
        <v>6.25E-2</v>
      </c>
      <c r="L19" s="68">
        <f>PRODUCT(H19/E19)</f>
        <v>0.16666666666666666</v>
      </c>
      <c r="M19" s="68">
        <f>PRODUCT(I19/E19)</f>
        <v>2.0416666666666665</v>
      </c>
      <c r="N19" s="32">
        <f>PRODUCT(I19/O19)</f>
        <v>0.38132295719844356</v>
      </c>
      <c r="O19" s="24">
        <f>SUM(O16:O18)</f>
        <v>257</v>
      </c>
      <c r="P19" s="69" t="s">
        <v>25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/>
      <c r="AE19" s="71"/>
      <c r="AF19" s="73"/>
      <c r="AG19" s="9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4"/>
      <c r="P20" s="1"/>
      <c r="Q20" s="38"/>
      <c r="R20" s="1"/>
      <c r="S20" s="1"/>
      <c r="T20" s="24"/>
      <c r="U20" s="24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85"/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5"/>
      <c r="N26" s="75"/>
      <c r="O26" s="24"/>
      <c r="P26" s="1"/>
      <c r="Q26" s="38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5"/>
      <c r="N27" s="75"/>
      <c r="O27" s="24"/>
      <c r="P27" s="1"/>
      <c r="Q27" s="38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5"/>
      <c r="N28" s="75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5"/>
      <c r="N29" s="75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5"/>
      <c r="N30" s="75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5"/>
      <c r="N31" s="75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5"/>
      <c r="N32" s="75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5"/>
      <c r="N33" s="75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5"/>
      <c r="N34" s="75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5"/>
      <c r="N35" s="75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5"/>
      <c r="N37" s="75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5"/>
      <c r="N39" s="75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5"/>
      <c r="N40" s="75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5"/>
      <c r="N41" s="75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5"/>
      <c r="N42" s="75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5"/>
      <c r="N43" s="75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5"/>
      <c r="N44" s="75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5"/>
      <c r="N45" s="75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5"/>
      <c r="N46" s="75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5"/>
      <c r="N47" s="75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5"/>
      <c r="N48" s="75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5"/>
      <c r="N49" s="75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5"/>
      <c r="N50" s="75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5"/>
      <c r="N51" s="75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5"/>
      <c r="N52" s="75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5"/>
      <c r="N53" s="75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5"/>
      <c r="N54" s="75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5"/>
      <c r="N55" s="75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5"/>
      <c r="N56" s="75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5"/>
      <c r="N57" s="75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5"/>
      <c r="N58" s="75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5"/>
      <c r="N59" s="75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5"/>
      <c r="N60" s="75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5"/>
      <c r="N61" s="75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5"/>
      <c r="N62" s="75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5"/>
      <c r="N63" s="75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5"/>
      <c r="N64" s="75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5"/>
      <c r="N65" s="75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5"/>
      <c r="N66" s="75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5"/>
      <c r="N67" s="75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5"/>
      <c r="N68" s="75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5"/>
      <c r="N69" s="75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5"/>
      <c r="N70" s="75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5"/>
      <c r="N71" s="75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5"/>
      <c r="N72" s="75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5"/>
      <c r="N73" s="75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5"/>
      <c r="N74" s="75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5"/>
      <c r="N75" s="75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5"/>
      <c r="N76" s="75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5"/>
      <c r="N77" s="75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5"/>
      <c r="N78" s="75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5"/>
      <c r="N79" s="75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5"/>
      <c r="N80" s="75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5"/>
      <c r="N81" s="75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5"/>
      <c r="N82" s="75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5"/>
      <c r="N83" s="75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5"/>
      <c r="N84" s="75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5"/>
      <c r="N85" s="75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5"/>
      <c r="N86" s="75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5"/>
      <c r="N87" s="75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5"/>
      <c r="N88" s="75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5"/>
      <c r="N89" s="75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5"/>
      <c r="N90" s="75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5"/>
      <c r="N91" s="75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5"/>
      <c r="N92" s="75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5"/>
      <c r="N93" s="75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5"/>
      <c r="N94" s="75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5"/>
      <c r="N95" s="75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5"/>
      <c r="N96" s="75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5"/>
      <c r="N97" s="75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5"/>
      <c r="N98" s="75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5"/>
      <c r="N99" s="75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5"/>
      <c r="N100" s="75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5"/>
      <c r="N101" s="75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5"/>
      <c r="N102" s="75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5"/>
      <c r="N103" s="75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5"/>
      <c r="N104" s="75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5"/>
      <c r="N105" s="75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5"/>
      <c r="N106" s="75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5"/>
      <c r="N107" s="75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5"/>
      <c r="N108" s="75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5"/>
      <c r="N109" s="75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5"/>
      <c r="N110" s="75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5"/>
      <c r="N111" s="75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5"/>
      <c r="N112" s="75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5"/>
      <c r="N113" s="75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5"/>
      <c r="N114" s="75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5"/>
      <c r="N115" s="75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5"/>
      <c r="N116" s="75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5"/>
      <c r="N117" s="75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5"/>
      <c r="N118" s="75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5"/>
      <c r="N119" s="75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5"/>
      <c r="N120" s="75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5"/>
      <c r="N121" s="75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5"/>
      <c r="N122" s="75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5"/>
      <c r="N123" s="75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5"/>
      <c r="N124" s="75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5"/>
      <c r="N125" s="75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5"/>
      <c r="N126" s="75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5"/>
      <c r="N127" s="75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5"/>
      <c r="N128" s="75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5"/>
      <c r="N129" s="75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5"/>
      <c r="N130" s="75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5"/>
      <c r="N131" s="75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5"/>
      <c r="N132" s="75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5"/>
      <c r="N133" s="75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5"/>
      <c r="N134" s="75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5"/>
      <c r="N135" s="75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5"/>
      <c r="N136" s="75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5"/>
      <c r="N137" s="75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5"/>
      <c r="N138" s="75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5"/>
      <c r="N139" s="75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5"/>
      <c r="N140" s="75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5"/>
      <c r="N141" s="75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5"/>
      <c r="N142" s="75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5"/>
      <c r="N143" s="75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5"/>
      <c r="N144" s="75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5"/>
      <c r="N145" s="75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5"/>
      <c r="N146" s="75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5"/>
      <c r="N147" s="75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5"/>
      <c r="N148" s="75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5"/>
      <c r="N149" s="75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5"/>
      <c r="N150" s="75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76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5"/>
      <c r="N151" s="75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s="76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5"/>
      <c r="N152" s="75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  <row r="153" spans="1:38" s="76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5"/>
      <c r="N153" s="75"/>
      <c r="O153" s="24"/>
      <c r="P153" s="1"/>
      <c r="Q153" s="38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9"/>
      <c r="AH153" s="9"/>
      <c r="AI153" s="9"/>
      <c r="AJ153" s="9"/>
      <c r="AK153" s="9"/>
      <c r="AL153" s="9"/>
    </row>
    <row r="154" spans="1:38" s="76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5"/>
      <c r="N154" s="75"/>
      <c r="O154" s="24"/>
      <c r="P154" s="1"/>
      <c r="Q154" s="38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9"/>
      <c r="AH154" s="9"/>
      <c r="AI154" s="9"/>
      <c r="AJ154" s="9"/>
      <c r="AK154" s="9"/>
      <c r="AL154" s="9"/>
    </row>
  </sheetData>
  <sortState ref="D21:N25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2018-08-15T16:53:56Z</dcterms:modified>
</cp:coreProperties>
</file>